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1"/>
  </bookViews>
  <sheets>
    <sheet name="podle liní" sheetId="1" r:id="rId1"/>
    <sheet name="rodin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<sst xmlns="http://schemas.openxmlformats.org/spreadsheetml/2006/main" count="168" uniqueCount="144">
  <si>
    <t xml:space="preserve"> 2881 Agar                          </t>
  </si>
  <si>
    <t xml:space="preserve">  798 Agentos                       </t>
  </si>
  <si>
    <t xml:space="preserve"> 1699 Agy                           </t>
  </si>
  <si>
    <t xml:space="preserve">  963 Alda                          </t>
  </si>
  <si>
    <t xml:space="preserve"> 2942 Almar                         </t>
  </si>
  <si>
    <t xml:space="preserve"> 1584 Amazon                        </t>
  </si>
  <si>
    <t xml:space="preserve"> 2633 Amír                          </t>
  </si>
  <si>
    <t xml:space="preserve"> 1839 Amír žlutavský                </t>
  </si>
  <si>
    <t xml:space="preserve"> 1585 Amur                          </t>
  </si>
  <si>
    <t xml:space="preserve"> 2821 Aram                          </t>
  </si>
  <si>
    <t xml:space="preserve"> 2753 Argot                         </t>
  </si>
  <si>
    <t xml:space="preserve"> 2908 Arin                          </t>
  </si>
  <si>
    <t xml:space="preserve"> 1843 Armin                         </t>
  </si>
  <si>
    <t xml:space="preserve"> 2907 Arnold                        </t>
  </si>
  <si>
    <t xml:space="preserve"> 1436 Artík                         </t>
  </si>
  <si>
    <t xml:space="preserve"> 1328 Ašar                          </t>
  </si>
  <si>
    <t xml:space="preserve"> 2852 Aznavour                      </t>
  </si>
  <si>
    <t xml:space="preserve"> 2715 Azur                          </t>
  </si>
  <si>
    <t xml:space="preserve"> 2991 Bacar ze Zubří                </t>
  </si>
  <si>
    <t xml:space="preserve"> 2822 Bagran                        </t>
  </si>
  <si>
    <t xml:space="preserve"> 2828 Baluf                         </t>
  </si>
  <si>
    <t xml:space="preserve"> 1727 Bandita                       </t>
  </si>
  <si>
    <t xml:space="preserve"> 1314 Baroš                         </t>
  </si>
  <si>
    <t xml:space="preserve"> 2914 Bart                          </t>
  </si>
  <si>
    <t xml:space="preserve"> 1233 Bimon                         </t>
  </si>
  <si>
    <t xml:space="preserve"> 2955 Bošar                         </t>
  </si>
  <si>
    <t xml:space="preserve"> 2844 Bret                          </t>
  </si>
  <si>
    <t xml:space="preserve">  994 Brix                          </t>
  </si>
  <si>
    <t xml:space="preserve"> 1479 Dominant                      </t>
  </si>
  <si>
    <t xml:space="preserve"> 1335 Kalmond                       </t>
  </si>
  <si>
    <t xml:space="preserve"> 2862 Kelis                         </t>
  </si>
  <si>
    <t xml:space="preserve"> 1332 Kessidy                       </t>
  </si>
  <si>
    <t xml:space="preserve"> 1063 Korál                         </t>
  </si>
  <si>
    <t xml:space="preserve"> 2696 Korbus                        </t>
  </si>
  <si>
    <t xml:space="preserve"> 1596 Magistr                       </t>
  </si>
  <si>
    <t xml:space="preserve"> 1437 Maral                         </t>
  </si>
  <si>
    <t xml:space="preserve"> 1435 Markon                        </t>
  </si>
  <si>
    <t xml:space="preserve"> 1315 Mazut - 2                     </t>
  </si>
  <si>
    <t xml:space="preserve">  993 Midas                         </t>
  </si>
  <si>
    <t xml:space="preserve"> 1835 Patriot                       </t>
  </si>
  <si>
    <t xml:space="preserve"> 2882 Sagír                         </t>
  </si>
  <si>
    <t xml:space="preserve"> 1586 Santys                        </t>
  </si>
  <si>
    <t xml:space="preserve"> 2768 Sany                          </t>
  </si>
  <si>
    <t xml:space="preserve"> 1704 Sapér                         </t>
  </si>
  <si>
    <t xml:space="preserve"> 1158 Sauron                        </t>
  </si>
  <si>
    <t>celkem</t>
  </si>
  <si>
    <t>hřebec</t>
  </si>
  <si>
    <t>426 Aglaé</t>
  </si>
  <si>
    <t>51 Bayard De Herédia</t>
  </si>
  <si>
    <t>396 Bourgogne de Monti</t>
  </si>
  <si>
    <t>428 Branibor</t>
  </si>
  <si>
    <t>50 Corale</t>
  </si>
  <si>
    <t>9 Marquis de Vraimont</t>
  </si>
  <si>
    <t>26 Miroš</t>
  </si>
  <si>
    <t>3998 Pandor</t>
  </si>
  <si>
    <t>113 Successeur de Bonef</t>
  </si>
  <si>
    <t>Ardenský kůň</t>
  </si>
  <si>
    <t>rok 2013</t>
  </si>
  <si>
    <t>JM 1872 bambina</t>
  </si>
  <si>
    <t>Arin</t>
  </si>
  <si>
    <t>Artík</t>
  </si>
  <si>
    <t>Byron</t>
  </si>
  <si>
    <t>Santys</t>
  </si>
  <si>
    <t>Sasun</t>
  </si>
  <si>
    <t>JM 404 Květuše</t>
  </si>
  <si>
    <t>rodina</t>
  </si>
  <si>
    <t>klisna</t>
  </si>
  <si>
    <t>Almar</t>
  </si>
  <si>
    <t>Amír žlutavský</t>
  </si>
  <si>
    <t>Bart</t>
  </si>
  <si>
    <t>Korál</t>
  </si>
  <si>
    <t>Markýz</t>
  </si>
  <si>
    <t>Subar</t>
  </si>
  <si>
    <t>JM 469 Minda</t>
  </si>
  <si>
    <t>Alan</t>
  </si>
  <si>
    <t>Surda</t>
  </si>
  <si>
    <t>Sagír</t>
  </si>
  <si>
    <t>JM 364 Míla</t>
  </si>
  <si>
    <t>Azur</t>
  </si>
  <si>
    <t>Aram</t>
  </si>
  <si>
    <t>Ašar</t>
  </si>
  <si>
    <t>Bošar</t>
  </si>
  <si>
    <t>Bret</t>
  </si>
  <si>
    <t>Mazut-2</t>
  </si>
  <si>
    <t>1 Drahoslava</t>
  </si>
  <si>
    <t>Barbar</t>
  </si>
  <si>
    <t>Bacar ze Zubří</t>
  </si>
  <si>
    <t>Bandita</t>
  </si>
  <si>
    <t>Kelis</t>
  </si>
  <si>
    <t>JM 2539 Sylva</t>
  </si>
  <si>
    <t>Amur</t>
  </si>
  <si>
    <t>Aznavour</t>
  </si>
  <si>
    <t>Béďa</t>
  </si>
  <si>
    <t>Baroš</t>
  </si>
  <si>
    <t>Bonet</t>
  </si>
  <si>
    <t>Maral</t>
  </si>
  <si>
    <t>Markon</t>
  </si>
  <si>
    <t>Safír</t>
  </si>
  <si>
    <t>55/979 Azíra</t>
  </si>
  <si>
    <t>Miran-2</t>
  </si>
  <si>
    <t>Patriot</t>
  </si>
  <si>
    <t>JM 2382 Lucka A (Elza)</t>
  </si>
  <si>
    <t>Alda</t>
  </si>
  <si>
    <t>Baluf</t>
  </si>
  <si>
    <t>Bertík</t>
  </si>
  <si>
    <t>Ben</t>
  </si>
  <si>
    <t>Sany</t>
  </si>
  <si>
    <t>123 Matrona</t>
  </si>
  <si>
    <t>Bimon</t>
  </si>
  <si>
    <t>Kessidy</t>
  </si>
  <si>
    <t>VČ 917 Brita</t>
  </si>
  <si>
    <t>Agentos</t>
  </si>
  <si>
    <t>Brit</t>
  </si>
  <si>
    <t>10/516 Oliva</t>
  </si>
  <si>
    <t>Armin</t>
  </si>
  <si>
    <t>Sapér</t>
  </si>
  <si>
    <t>31/261 Arnika</t>
  </si>
  <si>
    <t>Brutus</t>
  </si>
  <si>
    <t>Brix</t>
  </si>
  <si>
    <t>JM 427 Arka</t>
  </si>
  <si>
    <t>Kalmond</t>
  </si>
  <si>
    <t>Korb</t>
  </si>
  <si>
    <t>Agar</t>
  </si>
  <si>
    <t>Agy</t>
  </si>
  <si>
    <t>Amír</t>
  </si>
  <si>
    <t>Aronek</t>
  </si>
  <si>
    <t>Amazon</t>
  </si>
  <si>
    <t>Bagran</t>
  </si>
  <si>
    <t>Brisul</t>
  </si>
  <si>
    <t>Dominant</t>
  </si>
  <si>
    <t>Korbus</t>
  </si>
  <si>
    <t>Kuba</t>
  </si>
  <si>
    <t>Magistr</t>
  </si>
  <si>
    <t>Midas</t>
  </si>
  <si>
    <t>Sagar</t>
  </si>
  <si>
    <t>Sauron</t>
  </si>
  <si>
    <t>12 samostatně</t>
  </si>
  <si>
    <t>ostatní</t>
  </si>
  <si>
    <t>linie přip. hřebce</t>
  </si>
  <si>
    <t>% podíl ze připouštění</t>
  </si>
  <si>
    <t>pouze pětina hřebců není s ostatními plemeníky příbuzná přes matku</t>
  </si>
  <si>
    <t>pokud není příslušnost k rodinám daná, je nahrazena jménem klisny, od které je možno příbuznost dohledat</t>
  </si>
  <si>
    <t>% podíl v populaci</t>
  </si>
  <si>
    <t>rodina (klisna)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</si>
</sst>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0.00000"/>
  </numFmts>
  <fonts count="5">
    <font>
      <sz val="10"/>
      <name val="Arial CE"/>
      <family val="0"/>
    </font>
    <font>
      <sz val="10"/>
      <name val="Arial"/>
      <family val="0"/>
    </font>
    <font>
      <sz val="9"/>
      <color indexed="8"/>
      <name val="Calibri"/>
      <family val="2"/>
    </font>
    <font>
      <sz val="9"/>
      <name val="Calibri"/>
      <family val="2"/>
    </font>
    <font>
      <sz val="8.2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19" applyFill="1">
      <alignment/>
      <protection/>
    </xf>
    <xf numFmtId="0" fontId="1" fillId="0" borderId="0" xfId="19">
      <alignment/>
      <protection/>
    </xf>
    <xf numFmtId="0" fontId="1" fillId="2" borderId="0" xfId="19" applyFill="1" applyAlignment="1">
      <alignment horizontal="right"/>
      <protection/>
    </xf>
    <xf numFmtId="0" fontId="1" fillId="0" borderId="0" xfId="19" applyAlignment="1">
      <alignment horizontal="right"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'podle liní'!$F$6:$F$15</c:f>
              <c:strCache/>
            </c:strRef>
          </c:cat>
          <c:val>
            <c:numRef>
              <c:f>'podle liní'!$G$6:$G$15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11075"/>
          <c:w val="0.5085"/>
          <c:h val="0.82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rodiny!$B$33:$B$46</c:f>
              <c:strCache/>
            </c:strRef>
          </c:cat>
          <c:val>
            <c:numRef>
              <c:f>rodiny!$C$33:$C$46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rodiny!$B$33:$B$46</c:f>
              <c:strCache/>
            </c:strRef>
          </c:cat>
          <c:val>
            <c:numRef>
              <c:f>rodiny!$D$33:$D$46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"/>
          <c:y val="0.05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19</xdr:row>
      <xdr:rowOff>19050</xdr:rowOff>
    </xdr:from>
    <xdr:to>
      <xdr:col>10</xdr:col>
      <xdr:colOff>219075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3619500" y="3095625"/>
        <a:ext cx="48672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30</xdr:row>
      <xdr:rowOff>142875</xdr:rowOff>
    </xdr:from>
    <xdr:to>
      <xdr:col>13</xdr:col>
      <xdr:colOff>485775</xdr:colOff>
      <xdr:row>51</xdr:row>
      <xdr:rowOff>19050</xdr:rowOff>
    </xdr:to>
    <xdr:graphicFrame>
      <xdr:nvGraphicFramePr>
        <xdr:cNvPr id="1" name="Chart 1"/>
        <xdr:cNvGraphicFramePr/>
      </xdr:nvGraphicFramePr>
      <xdr:xfrm>
        <a:off x="3457575" y="5000625"/>
        <a:ext cx="59436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I12" sqref="I12"/>
    </sheetView>
  </sheetViews>
  <sheetFormatPr defaultColWidth="9.00390625" defaultRowHeight="12.75"/>
  <cols>
    <col min="1" max="1" width="18.25390625" style="0" customWidth="1"/>
    <col min="6" max="6" width="18.25390625" style="0" customWidth="1"/>
  </cols>
  <sheetData>
    <row r="1" spans="1:2" ht="12.75">
      <c r="A1" s="1" t="s">
        <v>46</v>
      </c>
      <c r="B1" s="3" t="s">
        <v>45</v>
      </c>
    </row>
    <row r="2" spans="1:3" ht="12.75">
      <c r="A2" s="2" t="s">
        <v>0</v>
      </c>
      <c r="B2" s="4">
        <v>14</v>
      </c>
      <c r="C2">
        <f>B2/192*100</f>
        <v>7.291666666666667</v>
      </c>
    </row>
    <row r="3" spans="1:6" ht="12.75">
      <c r="A3" s="2" t="s">
        <v>1</v>
      </c>
      <c r="B3" s="4">
        <v>2</v>
      </c>
      <c r="C3">
        <f aca="true" t="shared" si="0" ref="C3:C46">B3/192*100</f>
        <v>1.0416666666666665</v>
      </c>
      <c r="F3" t="s">
        <v>57</v>
      </c>
    </row>
    <row r="4" spans="1:3" ht="12.75">
      <c r="A4" s="2" t="s">
        <v>2</v>
      </c>
      <c r="B4" s="4">
        <v>4</v>
      </c>
      <c r="C4">
        <f t="shared" si="0"/>
        <v>2.083333333333333</v>
      </c>
    </row>
    <row r="5" spans="1:7" ht="12.75">
      <c r="A5" s="2" t="s">
        <v>3</v>
      </c>
      <c r="B5" s="4">
        <v>2</v>
      </c>
      <c r="C5">
        <f t="shared" si="0"/>
        <v>1.0416666666666665</v>
      </c>
      <c r="F5" t="s">
        <v>138</v>
      </c>
      <c r="G5" t="s">
        <v>139</v>
      </c>
    </row>
    <row r="6" spans="1:7" ht="12.75">
      <c r="A6" s="2" t="s">
        <v>4</v>
      </c>
      <c r="B6" s="4">
        <v>2</v>
      </c>
      <c r="C6">
        <f t="shared" si="0"/>
        <v>1.0416666666666665</v>
      </c>
      <c r="F6" s="5" t="s">
        <v>47</v>
      </c>
      <c r="G6" s="9">
        <f>SUM(C2:C19)</f>
        <v>30.729166666666664</v>
      </c>
    </row>
    <row r="7" spans="1:7" ht="12.75">
      <c r="A7" s="2" t="s">
        <v>5</v>
      </c>
      <c r="B7" s="4">
        <v>2</v>
      </c>
      <c r="C7">
        <f t="shared" si="0"/>
        <v>1.0416666666666665</v>
      </c>
      <c r="F7" s="6" t="s">
        <v>48</v>
      </c>
      <c r="G7" s="9">
        <f>SUM(C20,C24:C25,C28)</f>
        <v>7.291666666666666</v>
      </c>
    </row>
    <row r="8" spans="1:7" ht="12.75">
      <c r="A8" s="2" t="s">
        <v>6</v>
      </c>
      <c r="B8" s="4">
        <v>2</v>
      </c>
      <c r="C8">
        <f t="shared" si="0"/>
        <v>1.0416666666666665</v>
      </c>
      <c r="F8" s="6" t="s">
        <v>49</v>
      </c>
      <c r="G8" s="9">
        <f>C29</f>
        <v>4.6875</v>
      </c>
    </row>
    <row r="9" spans="1:7" ht="12.75">
      <c r="A9" s="2" t="s">
        <v>7</v>
      </c>
      <c r="B9" s="4">
        <v>3</v>
      </c>
      <c r="C9">
        <f t="shared" si="0"/>
        <v>1.5625</v>
      </c>
      <c r="F9" s="6" t="s">
        <v>50</v>
      </c>
      <c r="G9" s="9">
        <f>SUM(C21:C23,C26:C27)</f>
        <v>18.229166666666664</v>
      </c>
    </row>
    <row r="10" spans="1:7" ht="12.75">
      <c r="A10" s="2" t="s">
        <v>8</v>
      </c>
      <c r="B10" s="4">
        <v>1</v>
      </c>
      <c r="C10">
        <f t="shared" si="0"/>
        <v>0.5208333333333333</v>
      </c>
      <c r="F10" s="6" t="s">
        <v>51</v>
      </c>
      <c r="G10" s="9">
        <f>SUM(C31:C35)</f>
        <v>9.895833333333332</v>
      </c>
    </row>
    <row r="11" spans="1:7" ht="12.75">
      <c r="A11" s="2" t="s">
        <v>9</v>
      </c>
      <c r="B11" s="4">
        <v>3</v>
      </c>
      <c r="C11">
        <f t="shared" si="0"/>
        <v>1.5625</v>
      </c>
      <c r="F11" s="6" t="s">
        <v>52</v>
      </c>
      <c r="G11" s="9">
        <f>SUM(C36:C40)</f>
        <v>14.583333333333332</v>
      </c>
    </row>
    <row r="12" spans="1:7" ht="12.75">
      <c r="A12" s="2" t="s">
        <v>10</v>
      </c>
      <c r="B12" s="4">
        <v>3</v>
      </c>
      <c r="C12">
        <f t="shared" si="0"/>
        <v>1.5625</v>
      </c>
      <c r="F12" s="7" t="s">
        <v>53</v>
      </c>
      <c r="G12" s="9">
        <v>0</v>
      </c>
    </row>
    <row r="13" spans="1:7" ht="12.75">
      <c r="A13" s="2" t="s">
        <v>11</v>
      </c>
      <c r="B13" s="4">
        <v>2</v>
      </c>
      <c r="C13">
        <f t="shared" si="0"/>
        <v>1.0416666666666665</v>
      </c>
      <c r="F13" s="6" t="s">
        <v>54</v>
      </c>
      <c r="G13" s="9">
        <f>C41</f>
        <v>2.604166666666667</v>
      </c>
    </row>
    <row r="14" spans="1:7" ht="12.75">
      <c r="A14" s="2" t="s">
        <v>12</v>
      </c>
      <c r="B14" s="4">
        <v>2</v>
      </c>
      <c r="C14">
        <f t="shared" si="0"/>
        <v>1.0416666666666665</v>
      </c>
      <c r="F14" s="6" t="s">
        <v>55</v>
      </c>
      <c r="G14" s="9">
        <f>SUM(C42:C46)</f>
        <v>10.9375</v>
      </c>
    </row>
    <row r="15" spans="1:7" ht="12.75">
      <c r="A15" s="2" t="s">
        <v>13</v>
      </c>
      <c r="B15" s="4">
        <v>8</v>
      </c>
      <c r="C15">
        <f t="shared" si="0"/>
        <v>4.166666666666666</v>
      </c>
      <c r="F15" s="6" t="s">
        <v>56</v>
      </c>
      <c r="G15" s="9">
        <f>C30</f>
        <v>1.0416666666666665</v>
      </c>
    </row>
    <row r="16" spans="1:3" ht="12.75">
      <c r="A16" s="2" t="s">
        <v>14</v>
      </c>
      <c r="B16" s="4">
        <v>2</v>
      </c>
      <c r="C16">
        <f t="shared" si="0"/>
        <v>1.0416666666666665</v>
      </c>
    </row>
    <row r="17" spans="1:3" ht="12.75">
      <c r="A17" s="2" t="s">
        <v>15</v>
      </c>
      <c r="B17" s="4">
        <v>3</v>
      </c>
      <c r="C17">
        <f t="shared" si="0"/>
        <v>1.5625</v>
      </c>
    </row>
    <row r="18" spans="1:3" ht="12.75">
      <c r="A18" s="2" t="s">
        <v>16</v>
      </c>
      <c r="B18" s="4">
        <v>3</v>
      </c>
      <c r="C18">
        <f t="shared" si="0"/>
        <v>1.5625</v>
      </c>
    </row>
    <row r="19" spans="1:3" ht="12.75">
      <c r="A19" s="2" t="s">
        <v>17</v>
      </c>
      <c r="B19" s="4">
        <v>1</v>
      </c>
      <c r="C19">
        <f t="shared" si="0"/>
        <v>0.5208333333333333</v>
      </c>
    </row>
    <row r="20" spans="1:3" ht="12.75">
      <c r="A20" s="2" t="s">
        <v>18</v>
      </c>
      <c r="B20" s="4">
        <v>7</v>
      </c>
      <c r="C20">
        <f t="shared" si="0"/>
        <v>3.6458333333333335</v>
      </c>
    </row>
    <row r="21" spans="1:3" ht="12.75">
      <c r="A21" s="2" t="s">
        <v>19</v>
      </c>
      <c r="B21" s="4">
        <v>4</v>
      </c>
      <c r="C21">
        <f t="shared" si="0"/>
        <v>2.083333333333333</v>
      </c>
    </row>
    <row r="22" spans="1:3" ht="12.75">
      <c r="A22" s="2" t="s">
        <v>20</v>
      </c>
      <c r="B22" s="4">
        <v>7</v>
      </c>
      <c r="C22">
        <f t="shared" si="0"/>
        <v>3.6458333333333335</v>
      </c>
    </row>
    <row r="23" spans="1:3" ht="12.75">
      <c r="A23" s="2" t="s">
        <v>21</v>
      </c>
      <c r="B23" s="4">
        <v>6</v>
      </c>
      <c r="C23">
        <f t="shared" si="0"/>
        <v>3.125</v>
      </c>
    </row>
    <row r="24" spans="1:3" ht="12.75">
      <c r="A24" s="2" t="s">
        <v>22</v>
      </c>
      <c r="B24" s="4">
        <v>2</v>
      </c>
      <c r="C24">
        <f t="shared" si="0"/>
        <v>1.0416666666666665</v>
      </c>
    </row>
    <row r="25" spans="1:3" ht="12.75">
      <c r="A25" s="2" t="s">
        <v>23</v>
      </c>
      <c r="B25" s="4">
        <v>1</v>
      </c>
      <c r="C25">
        <f t="shared" si="0"/>
        <v>0.5208333333333333</v>
      </c>
    </row>
    <row r="26" spans="1:3" ht="12.75">
      <c r="A26" s="2" t="s">
        <v>24</v>
      </c>
      <c r="B26" s="4">
        <v>9</v>
      </c>
      <c r="C26">
        <f t="shared" si="0"/>
        <v>4.6875</v>
      </c>
    </row>
    <row r="27" spans="1:3" ht="12.75">
      <c r="A27" s="2" t="s">
        <v>25</v>
      </c>
      <c r="B27" s="4">
        <v>9</v>
      </c>
      <c r="C27">
        <f t="shared" si="0"/>
        <v>4.6875</v>
      </c>
    </row>
    <row r="28" spans="1:3" ht="12.75">
      <c r="A28" s="2" t="s">
        <v>26</v>
      </c>
      <c r="B28" s="4">
        <v>4</v>
      </c>
      <c r="C28">
        <f t="shared" si="0"/>
        <v>2.083333333333333</v>
      </c>
    </row>
    <row r="29" spans="1:3" ht="12.75">
      <c r="A29" s="2" t="s">
        <v>27</v>
      </c>
      <c r="B29" s="4">
        <v>9</v>
      </c>
      <c r="C29">
        <f t="shared" si="0"/>
        <v>4.6875</v>
      </c>
    </row>
    <row r="30" spans="1:3" ht="12.75">
      <c r="A30" s="2" t="s">
        <v>28</v>
      </c>
      <c r="B30" s="4">
        <v>2</v>
      </c>
      <c r="C30">
        <f t="shared" si="0"/>
        <v>1.0416666666666665</v>
      </c>
    </row>
    <row r="31" spans="1:3" ht="12.75">
      <c r="A31" s="2" t="s">
        <v>29</v>
      </c>
      <c r="B31" s="4">
        <v>3</v>
      </c>
      <c r="C31">
        <f t="shared" si="0"/>
        <v>1.5625</v>
      </c>
    </row>
    <row r="32" spans="1:3" ht="12.75">
      <c r="A32" s="2" t="s">
        <v>30</v>
      </c>
      <c r="B32" s="4">
        <v>6</v>
      </c>
      <c r="C32">
        <f t="shared" si="0"/>
        <v>3.125</v>
      </c>
    </row>
    <row r="33" spans="1:3" ht="12.75">
      <c r="A33" s="2" t="s">
        <v>31</v>
      </c>
      <c r="B33" s="4">
        <v>1</v>
      </c>
      <c r="C33">
        <f t="shared" si="0"/>
        <v>0.5208333333333333</v>
      </c>
    </row>
    <row r="34" spans="1:3" ht="12.75">
      <c r="A34" s="2" t="s">
        <v>32</v>
      </c>
      <c r="B34" s="4">
        <v>6</v>
      </c>
      <c r="C34">
        <f t="shared" si="0"/>
        <v>3.125</v>
      </c>
    </row>
    <row r="35" spans="1:3" ht="12.75">
      <c r="A35" s="2" t="s">
        <v>33</v>
      </c>
      <c r="B35" s="4">
        <v>3</v>
      </c>
      <c r="C35">
        <f t="shared" si="0"/>
        <v>1.5625</v>
      </c>
    </row>
    <row r="36" spans="1:3" ht="12.75">
      <c r="A36" s="2" t="s">
        <v>34</v>
      </c>
      <c r="B36" s="4">
        <v>6</v>
      </c>
      <c r="C36">
        <f t="shared" si="0"/>
        <v>3.125</v>
      </c>
    </row>
    <row r="37" spans="1:3" ht="12.75">
      <c r="A37" s="2" t="s">
        <v>35</v>
      </c>
      <c r="B37" s="4">
        <v>12</v>
      </c>
      <c r="C37">
        <f t="shared" si="0"/>
        <v>6.25</v>
      </c>
    </row>
    <row r="38" spans="1:3" ht="12.75">
      <c r="A38" s="2" t="s">
        <v>36</v>
      </c>
      <c r="B38" s="4">
        <v>6</v>
      </c>
      <c r="C38">
        <f t="shared" si="0"/>
        <v>3.125</v>
      </c>
    </row>
    <row r="39" spans="1:3" ht="12.75">
      <c r="A39" s="2" t="s">
        <v>37</v>
      </c>
      <c r="B39" s="4">
        <v>2</v>
      </c>
      <c r="C39">
        <f t="shared" si="0"/>
        <v>1.0416666666666665</v>
      </c>
    </row>
    <row r="40" spans="1:3" ht="12.75">
      <c r="A40" s="2" t="s">
        <v>38</v>
      </c>
      <c r="B40" s="4">
        <v>2</v>
      </c>
      <c r="C40">
        <f t="shared" si="0"/>
        <v>1.0416666666666665</v>
      </c>
    </row>
    <row r="41" spans="1:3" ht="12.75">
      <c r="A41" s="2" t="s">
        <v>39</v>
      </c>
      <c r="B41" s="4">
        <v>5</v>
      </c>
      <c r="C41">
        <f t="shared" si="0"/>
        <v>2.604166666666667</v>
      </c>
    </row>
    <row r="42" spans="1:3" ht="12.75">
      <c r="A42" s="2" t="s">
        <v>40</v>
      </c>
      <c r="B42" s="4">
        <v>1</v>
      </c>
      <c r="C42">
        <f t="shared" si="0"/>
        <v>0.5208333333333333</v>
      </c>
    </row>
    <row r="43" spans="1:3" ht="12.75">
      <c r="A43" s="2" t="s">
        <v>41</v>
      </c>
      <c r="B43" s="4">
        <v>4</v>
      </c>
      <c r="C43">
        <f t="shared" si="0"/>
        <v>2.083333333333333</v>
      </c>
    </row>
    <row r="44" spans="1:3" ht="12.75">
      <c r="A44" s="2" t="s">
        <v>42</v>
      </c>
      <c r="B44" s="4">
        <v>4</v>
      </c>
      <c r="C44">
        <f t="shared" si="0"/>
        <v>2.083333333333333</v>
      </c>
    </row>
    <row r="45" spans="1:3" ht="12.75">
      <c r="A45" s="2" t="s">
        <v>43</v>
      </c>
      <c r="B45" s="4">
        <v>9</v>
      </c>
      <c r="C45">
        <f t="shared" si="0"/>
        <v>4.6875</v>
      </c>
    </row>
    <row r="46" spans="1:3" ht="12.75">
      <c r="A46" s="2" t="s">
        <v>44</v>
      </c>
      <c r="B46" s="4">
        <v>3</v>
      </c>
      <c r="C46">
        <f t="shared" si="0"/>
        <v>1.5625</v>
      </c>
    </row>
    <row r="47" ht="12.75">
      <c r="B47">
        <f>SUM(B2:B46)</f>
        <v>192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3"/>
  <sheetViews>
    <sheetView tabSelected="1" workbookViewId="0" topLeftCell="A14">
      <selection activeCell="O35" sqref="O35"/>
    </sheetView>
  </sheetViews>
  <sheetFormatPr defaultColWidth="9.00390625" defaultRowHeight="12.75"/>
  <sheetData>
    <row r="2" spans="1:13" ht="12.75">
      <c r="A2" t="s">
        <v>66</v>
      </c>
      <c r="E2" t="s">
        <v>65</v>
      </c>
      <c r="I2" t="s">
        <v>65</v>
      </c>
      <c r="M2" t="s">
        <v>65</v>
      </c>
    </row>
    <row r="3" spans="1:15" ht="12.75">
      <c r="A3" t="s">
        <v>58</v>
      </c>
      <c r="C3" t="s">
        <v>59</v>
      </c>
      <c r="E3" s="8" t="s">
        <v>64</v>
      </c>
      <c r="G3" t="s">
        <v>67</v>
      </c>
      <c r="I3" s="8" t="s">
        <v>73</v>
      </c>
      <c r="K3" t="s">
        <v>74</v>
      </c>
      <c r="M3" t="s">
        <v>119</v>
      </c>
      <c r="O3" t="s">
        <v>120</v>
      </c>
    </row>
    <row r="4" spans="1:15" ht="12.75">
      <c r="A4">
        <v>5</v>
      </c>
      <c r="C4" t="s">
        <v>60</v>
      </c>
      <c r="E4">
        <v>6</v>
      </c>
      <c r="G4" t="s">
        <v>68</v>
      </c>
      <c r="I4">
        <v>2</v>
      </c>
      <c r="K4" t="s">
        <v>75</v>
      </c>
      <c r="M4">
        <v>2</v>
      </c>
      <c r="O4" t="s">
        <v>121</v>
      </c>
    </row>
    <row r="5" spans="3:7" ht="12.75">
      <c r="C5" t="s">
        <v>61</v>
      </c>
      <c r="G5" t="s">
        <v>69</v>
      </c>
    </row>
    <row r="6" spans="3:7" ht="12.75">
      <c r="C6" t="s">
        <v>62</v>
      </c>
      <c r="G6" t="s">
        <v>70</v>
      </c>
    </row>
    <row r="7" spans="3:7" ht="12.75">
      <c r="C7" t="s">
        <v>63</v>
      </c>
      <c r="G7" t="s">
        <v>71</v>
      </c>
    </row>
    <row r="8" ht="12.75">
      <c r="G8" t="s">
        <v>72</v>
      </c>
    </row>
    <row r="10" spans="1:13" ht="12.75">
      <c r="A10" t="s">
        <v>65</v>
      </c>
      <c r="E10" t="s">
        <v>65</v>
      </c>
      <c r="I10" t="s">
        <v>66</v>
      </c>
      <c r="M10" t="s">
        <v>66</v>
      </c>
    </row>
    <row r="11" spans="1:15" ht="12.75">
      <c r="A11" s="8" t="s">
        <v>77</v>
      </c>
      <c r="C11" t="s">
        <v>78</v>
      </c>
      <c r="E11" t="s">
        <v>84</v>
      </c>
      <c r="G11" t="s">
        <v>86</v>
      </c>
      <c r="I11" t="s">
        <v>89</v>
      </c>
      <c r="K11" t="s">
        <v>90</v>
      </c>
      <c r="M11" t="s">
        <v>98</v>
      </c>
      <c r="O11" t="s">
        <v>99</v>
      </c>
    </row>
    <row r="12" spans="1:15" ht="12.75">
      <c r="A12">
        <v>6</v>
      </c>
      <c r="C12" t="s">
        <v>79</v>
      </c>
      <c r="E12">
        <v>4</v>
      </c>
      <c r="G12" t="s">
        <v>85</v>
      </c>
      <c r="I12">
        <v>8</v>
      </c>
      <c r="K12" t="s">
        <v>91</v>
      </c>
      <c r="M12">
        <v>2</v>
      </c>
      <c r="O12" t="s">
        <v>100</v>
      </c>
    </row>
    <row r="13" spans="3:11" ht="12.75">
      <c r="C13" t="s">
        <v>80</v>
      </c>
      <c r="G13" t="s">
        <v>87</v>
      </c>
      <c r="K13" t="s">
        <v>92</v>
      </c>
    </row>
    <row r="14" spans="3:11" ht="12.75">
      <c r="C14" t="s">
        <v>81</v>
      </c>
      <c r="G14" t="s">
        <v>88</v>
      </c>
      <c r="K14" t="s">
        <v>93</v>
      </c>
    </row>
    <row r="15" spans="3:11" ht="12.75">
      <c r="C15" t="s">
        <v>82</v>
      </c>
      <c r="K15" t="s">
        <v>94</v>
      </c>
    </row>
    <row r="16" spans="3:11" ht="12.75">
      <c r="C16" t="s">
        <v>83</v>
      </c>
      <c r="K16" t="s">
        <v>95</v>
      </c>
    </row>
    <row r="17" ht="12.75">
      <c r="K17" t="s">
        <v>96</v>
      </c>
    </row>
    <row r="18" ht="12.75">
      <c r="K18" t="s">
        <v>97</v>
      </c>
    </row>
    <row r="19" spans="1:13" ht="12.75">
      <c r="A19" t="s">
        <v>66</v>
      </c>
      <c r="E19" t="s">
        <v>65</v>
      </c>
      <c r="I19" t="s">
        <v>65</v>
      </c>
      <c r="M19" t="s">
        <v>66</v>
      </c>
    </row>
    <row r="20" spans="1:15" ht="12.75">
      <c r="A20" s="8" t="s">
        <v>101</v>
      </c>
      <c r="C20" t="s">
        <v>102</v>
      </c>
      <c r="E20" t="s">
        <v>107</v>
      </c>
      <c r="G20" t="s">
        <v>108</v>
      </c>
      <c r="I20" s="8" t="s">
        <v>110</v>
      </c>
      <c r="K20" t="s">
        <v>111</v>
      </c>
      <c r="M20" t="s">
        <v>113</v>
      </c>
      <c r="O20" t="s">
        <v>114</v>
      </c>
    </row>
    <row r="21" spans="1:15" ht="12.75">
      <c r="A21">
        <v>5</v>
      </c>
      <c r="C21" t="s">
        <v>103</v>
      </c>
      <c r="E21">
        <v>2</v>
      </c>
      <c r="G21" t="s">
        <v>109</v>
      </c>
      <c r="I21">
        <v>2</v>
      </c>
      <c r="K21" t="s">
        <v>112</v>
      </c>
      <c r="M21">
        <v>2</v>
      </c>
      <c r="O21" t="s">
        <v>115</v>
      </c>
    </row>
    <row r="22" ht="12.75">
      <c r="C22" t="s">
        <v>104</v>
      </c>
    </row>
    <row r="23" ht="12.75">
      <c r="C23" t="s">
        <v>105</v>
      </c>
    </row>
    <row r="24" ht="12.75">
      <c r="C24" t="s">
        <v>106</v>
      </c>
    </row>
    <row r="26" spans="1:11" ht="12.75">
      <c r="A26" t="s">
        <v>66</v>
      </c>
      <c r="I26" t="s">
        <v>136</v>
      </c>
      <c r="K26" t="s">
        <v>140</v>
      </c>
    </row>
    <row r="27" spans="1:13" ht="12.75">
      <c r="A27" t="s">
        <v>116</v>
      </c>
      <c r="C27" t="s">
        <v>117</v>
      </c>
      <c r="I27" t="s">
        <v>122</v>
      </c>
      <c r="J27" t="s">
        <v>125</v>
      </c>
      <c r="K27" t="s">
        <v>128</v>
      </c>
      <c r="L27" t="s">
        <v>131</v>
      </c>
      <c r="M27" t="s">
        <v>134</v>
      </c>
    </row>
    <row r="28" spans="1:13" ht="12.75">
      <c r="A28">
        <v>2</v>
      </c>
      <c r="C28" t="s">
        <v>118</v>
      </c>
      <c r="I28" t="s">
        <v>123</v>
      </c>
      <c r="J28" t="s">
        <v>126</v>
      </c>
      <c r="K28" t="s">
        <v>129</v>
      </c>
      <c r="L28" t="s">
        <v>132</v>
      </c>
      <c r="M28" t="s">
        <v>135</v>
      </c>
    </row>
    <row r="29" spans="9:13" ht="12.75">
      <c r="I29" t="s">
        <v>124</v>
      </c>
      <c r="J29" t="s">
        <v>127</v>
      </c>
      <c r="K29" t="s">
        <v>130</v>
      </c>
      <c r="L29" t="s">
        <v>133</v>
      </c>
      <c r="M29" t="s">
        <v>76</v>
      </c>
    </row>
    <row r="32" spans="2:4" ht="12.75">
      <c r="B32" t="s">
        <v>143</v>
      </c>
      <c r="D32" t="s">
        <v>142</v>
      </c>
    </row>
    <row r="33" spans="2:4" ht="12.75">
      <c r="B33" t="s">
        <v>58</v>
      </c>
      <c r="C33">
        <v>5</v>
      </c>
      <c r="D33" s="9">
        <f>C33/60*100</f>
        <v>8.333333333333332</v>
      </c>
    </row>
    <row r="34" spans="2:4" ht="12.75">
      <c r="B34" s="8" t="s">
        <v>77</v>
      </c>
      <c r="C34">
        <v>6</v>
      </c>
      <c r="D34" s="9">
        <f aca="true" t="shared" si="0" ref="D34:D46">C34/60*100</f>
        <v>10</v>
      </c>
    </row>
    <row r="35" spans="2:4" ht="12.75">
      <c r="B35" s="8" t="s">
        <v>101</v>
      </c>
      <c r="C35">
        <v>5</v>
      </c>
      <c r="D35" s="9">
        <f t="shared" si="0"/>
        <v>8.333333333333332</v>
      </c>
    </row>
    <row r="36" spans="2:4" ht="12.75">
      <c r="B36" t="s">
        <v>116</v>
      </c>
      <c r="C36">
        <v>2</v>
      </c>
      <c r="D36" s="9">
        <f t="shared" si="0"/>
        <v>3.3333333333333335</v>
      </c>
    </row>
    <row r="37" spans="2:4" ht="12.75">
      <c r="B37" s="8" t="s">
        <v>64</v>
      </c>
      <c r="C37">
        <v>6</v>
      </c>
      <c r="D37" s="9">
        <f t="shared" si="0"/>
        <v>10</v>
      </c>
    </row>
    <row r="38" spans="2:4" ht="12.75">
      <c r="B38" t="s">
        <v>84</v>
      </c>
      <c r="C38">
        <v>4</v>
      </c>
      <c r="D38" s="9">
        <f t="shared" si="0"/>
        <v>6.666666666666667</v>
      </c>
    </row>
    <row r="39" spans="2:4" ht="12.75">
      <c r="B39" t="s">
        <v>107</v>
      </c>
      <c r="C39">
        <v>2</v>
      </c>
      <c r="D39" s="9">
        <f t="shared" si="0"/>
        <v>3.3333333333333335</v>
      </c>
    </row>
    <row r="40" spans="2:4" ht="12.75">
      <c r="B40" s="8" t="s">
        <v>73</v>
      </c>
      <c r="C40">
        <v>2</v>
      </c>
      <c r="D40" s="9">
        <f t="shared" si="0"/>
        <v>3.3333333333333335</v>
      </c>
    </row>
    <row r="41" spans="2:4" ht="12.75">
      <c r="B41" t="s">
        <v>89</v>
      </c>
      <c r="C41">
        <v>8</v>
      </c>
      <c r="D41" s="9">
        <f t="shared" si="0"/>
        <v>13.333333333333334</v>
      </c>
    </row>
    <row r="42" spans="2:4" ht="12.75">
      <c r="B42" s="8" t="s">
        <v>110</v>
      </c>
      <c r="C42">
        <v>2</v>
      </c>
      <c r="D42" s="9">
        <f t="shared" si="0"/>
        <v>3.3333333333333335</v>
      </c>
    </row>
    <row r="43" spans="2:4" ht="12.75">
      <c r="B43" t="s">
        <v>119</v>
      </c>
      <c r="C43">
        <v>2</v>
      </c>
      <c r="D43" s="9">
        <f t="shared" si="0"/>
        <v>3.3333333333333335</v>
      </c>
    </row>
    <row r="44" spans="2:4" ht="12.75">
      <c r="B44" t="s">
        <v>98</v>
      </c>
      <c r="C44">
        <v>2</v>
      </c>
      <c r="D44" s="9">
        <f t="shared" si="0"/>
        <v>3.3333333333333335</v>
      </c>
    </row>
    <row r="45" spans="2:4" ht="12.75">
      <c r="B45" t="s">
        <v>113</v>
      </c>
      <c r="C45">
        <v>2</v>
      </c>
      <c r="D45" s="9">
        <f t="shared" si="0"/>
        <v>3.3333333333333335</v>
      </c>
    </row>
    <row r="46" spans="2:4" ht="12.75">
      <c r="B46" t="s">
        <v>137</v>
      </c>
      <c r="C46">
        <v>12</v>
      </c>
      <c r="D46" s="9">
        <f t="shared" si="0"/>
        <v>20</v>
      </c>
    </row>
    <row r="53" ht="12.75">
      <c r="A53" t="s">
        <v>141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 Mičovice</dc:creator>
  <cp:keywords/>
  <dc:description/>
  <cp:lastModifiedBy>ZD Mičovice</cp:lastModifiedBy>
  <dcterms:created xsi:type="dcterms:W3CDTF">2014-04-10T08:27:07Z</dcterms:created>
  <dcterms:modified xsi:type="dcterms:W3CDTF">2014-04-10T11:18:30Z</dcterms:modified>
  <cp:category/>
  <cp:version/>
  <cp:contentType/>
  <cp:contentStatus/>
</cp:coreProperties>
</file>